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35" windowHeight="12465"/>
  </bookViews>
  <sheets>
    <sheet name="Sheet1" sheetId="1" r:id="rId1"/>
    <sheet name="Sheet2" sheetId="2" r:id="rId2"/>
  </sheets>
  <definedNames>
    <definedName name="_xlnm.Print_Area" localSheetId="0">Sheet1!$A$1:J20</definedName>
    <definedName name="_xlnm.Print_Titles" localSheetId="0">Sheet1!$1:5</definedName>
    <definedName name="_xlnm._FilterDatabase" localSheetId="0" hidden="1">Sheet1!$A$4:$J$13</definedName>
  </definedNames>
  <calcPr calcId="144525" concurrentCalc="0"/>
</workbook>
</file>

<file path=xl/sharedStrings.xml><?xml version="1.0" encoding="utf-8"?>
<sst xmlns="http://schemas.openxmlformats.org/spreadsheetml/2006/main" count="27">
  <si>
    <t>2018年全市扶贫项目资金支付情况汇总表</t>
  </si>
  <si>
    <t xml:space="preserve">                                          2018年12月31日                                           单位：万元</t>
  </si>
  <si>
    <t>项目单位</t>
  </si>
  <si>
    <t>项目个数</t>
  </si>
  <si>
    <t>额度</t>
  </si>
  <si>
    <t>资金构成</t>
  </si>
  <si>
    <t xml:space="preserve"> 本周拨付</t>
  </si>
  <si>
    <t>累计拨付</t>
  </si>
  <si>
    <t>未拨付资金</t>
  </si>
  <si>
    <t>支付率</t>
  </si>
  <si>
    <t>中央</t>
  </si>
  <si>
    <t>省</t>
  </si>
  <si>
    <t>市</t>
  </si>
  <si>
    <t>2018年专
项资金</t>
  </si>
  <si>
    <t>轵城镇</t>
  </si>
  <si>
    <t>克井镇</t>
  </si>
  <si>
    <t>下冶镇</t>
  </si>
  <si>
    <t>民宗委</t>
  </si>
  <si>
    <t>邵原镇</t>
  </si>
  <si>
    <t>大峪镇</t>
  </si>
  <si>
    <t>承留镇</t>
  </si>
  <si>
    <t>王屋镇</t>
  </si>
  <si>
    <t>坡头镇</t>
  </si>
  <si>
    <t>扶贫办</t>
  </si>
  <si>
    <t>梨林镇</t>
  </si>
  <si>
    <t>思礼镇</t>
  </si>
  <si>
    <t xml:space="preserve">     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</si>
</sst>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 "/>
  </numFmts>
  <fonts count="25">
    <font>
      <sz val="12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4"/>
      <color indexed="10"/>
      <name val="宋体"/>
      <charset val="134"/>
    </font>
    <font>
      <b/>
      <sz val="22"/>
      <name val="新宋体"/>
      <charset val="134"/>
    </font>
    <font>
      <sz val="14"/>
      <name val="楷体"/>
      <charset val="134"/>
    </font>
    <font>
      <b/>
      <sz val="18"/>
      <name val="宋体"/>
      <charset val="134"/>
    </font>
    <font>
      <b/>
      <sz val="15"/>
      <color indexed="62"/>
      <name val="宋体"/>
      <charset val="134"/>
    </font>
    <font>
      <b/>
      <sz val="18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8"/>
      <name val="宋体"/>
      <charset val="0"/>
    </font>
    <font>
      <b/>
      <sz val="11"/>
      <color indexed="62"/>
      <name val="宋体"/>
      <charset val="134"/>
    </font>
    <font>
      <sz val="11"/>
      <color indexed="60"/>
      <name val="宋体"/>
      <charset val="0"/>
    </font>
    <font>
      <sz val="11"/>
      <color indexed="42"/>
      <name val="宋体"/>
      <charset val="0"/>
    </font>
    <font>
      <sz val="11"/>
      <color indexed="62"/>
      <name val="宋体"/>
      <charset val="0"/>
    </font>
    <font>
      <sz val="11"/>
      <color indexed="17"/>
      <name val="宋体"/>
      <charset val="0"/>
    </font>
    <font>
      <u/>
      <sz val="11"/>
      <color indexed="12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sz val="11"/>
      <color indexed="52"/>
      <name val="宋体"/>
      <charset val="0"/>
    </font>
    <font>
      <sz val="11"/>
      <color indexed="10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b/>
      <sz val="11"/>
      <color indexed="8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6" borderId="10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1" fontId="5" fillId="0" borderId="0" xfId="0" applyNumberFormat="1" applyFont="1" applyFill="1" applyAlignment="1">
      <alignment horizontal="left" vertical="center"/>
    </xf>
    <xf numFmtId="31" fontId="5" fillId="0" borderId="0" xfId="0" applyNumberFormat="1" applyFont="1" applyFill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tabSelected="1" zoomScale="66" zoomScaleNormal="66" workbookViewId="0">
      <pane ySplit="5" topLeftCell="A6" activePane="bottomLeft" state="frozen"/>
      <selection/>
      <selection pane="bottomLeft" activeCell="N13" sqref="N13"/>
    </sheetView>
  </sheetViews>
  <sheetFormatPr defaultColWidth="9" defaultRowHeight="14.25"/>
  <cols>
    <col min="1" max="1" width="16.6583333333333" style="19" customWidth="1"/>
    <col min="2" max="2" width="9.93333333333333" style="20" customWidth="1"/>
    <col min="3" max="3" width="15.6666666666667" style="19" customWidth="1"/>
    <col min="4" max="4" width="13.125" style="19" customWidth="1"/>
    <col min="5" max="5" width="14.1" style="19" customWidth="1"/>
    <col min="6" max="6" width="14.8333333333333" style="19" customWidth="1"/>
    <col min="7" max="7" width="16.5083333333333" style="19" customWidth="1"/>
    <col min="8" max="8" width="19.6916666666667" style="21" customWidth="1"/>
    <col min="9" max="9" width="18.3583333333333" style="21" customWidth="1"/>
    <col min="10" max="10" width="19.5" style="19" customWidth="1"/>
    <col min="11" max="13" width="9" style="19"/>
    <col min="14" max="14" width="10.375" style="19"/>
    <col min="15" max="16" width="9" style="19"/>
    <col min="17" max="17" width="10.375" style="19"/>
    <col min="18" max="18" width="9" style="19"/>
    <col min="19" max="19" width="10.375" style="19"/>
    <col min="20" max="20" width="9" style="19"/>
    <col min="21" max="21" width="10.375" style="19"/>
    <col min="22" max="16384" width="9" style="19"/>
  </cols>
  <sheetData>
    <row r="1" ht="39" customHeight="1" spans="1:10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ht="25" customHeight="1" spans="1:10">
      <c r="A2" s="22"/>
      <c r="B2" s="22"/>
      <c r="C2" s="22"/>
      <c r="D2" s="22"/>
      <c r="E2" s="22"/>
      <c r="F2" s="22"/>
      <c r="G2" s="22"/>
      <c r="H2" s="22"/>
      <c r="I2" s="22"/>
      <c r="J2" s="22"/>
    </row>
    <row r="3" ht="39" customHeight="1" spans="1:10">
      <c r="A3" s="23" t="s">
        <v>1</v>
      </c>
      <c r="B3" s="23"/>
      <c r="C3" s="23"/>
      <c r="D3" s="23"/>
      <c r="E3" s="23"/>
      <c r="F3" s="23"/>
      <c r="G3" s="23"/>
      <c r="H3" s="24"/>
      <c r="I3" s="23"/>
      <c r="J3" s="23"/>
    </row>
    <row r="4" ht="27" customHeight="1" spans="1:10">
      <c r="A4" s="25" t="s">
        <v>2</v>
      </c>
      <c r="B4" s="25" t="s">
        <v>3</v>
      </c>
      <c r="C4" s="26" t="s">
        <v>4</v>
      </c>
      <c r="D4" s="25" t="s">
        <v>5</v>
      </c>
      <c r="E4" s="25"/>
      <c r="F4" s="25"/>
      <c r="G4" s="26" t="s">
        <v>6</v>
      </c>
      <c r="H4" s="26" t="s">
        <v>7</v>
      </c>
      <c r="I4" s="26" t="s">
        <v>8</v>
      </c>
      <c r="J4" s="32" t="s">
        <v>9</v>
      </c>
    </row>
    <row r="5" ht="23" customHeight="1" spans="1:10">
      <c r="A5" s="25"/>
      <c r="B5" s="25"/>
      <c r="C5" s="27"/>
      <c r="D5" s="25" t="s">
        <v>10</v>
      </c>
      <c r="E5" s="25" t="s">
        <v>11</v>
      </c>
      <c r="F5" s="25" t="s">
        <v>12</v>
      </c>
      <c r="G5" s="27"/>
      <c r="H5" s="27"/>
      <c r="I5" s="27"/>
      <c r="J5" s="32"/>
    </row>
    <row r="6" ht="44" customHeight="1" spans="1:10">
      <c r="A6" s="7" t="s">
        <v>13</v>
      </c>
      <c r="B6" s="5">
        <v>105</v>
      </c>
      <c r="C6" s="28">
        <f t="shared" ref="C6:I6" si="0">SUM(C7:C18)</f>
        <v>2820</v>
      </c>
      <c r="D6" s="28">
        <f t="shared" si="0"/>
        <v>16</v>
      </c>
      <c r="E6" s="28">
        <f t="shared" si="0"/>
        <v>1319</v>
      </c>
      <c r="F6" s="28">
        <f t="shared" si="0"/>
        <v>1485</v>
      </c>
      <c r="G6" s="6">
        <f t="shared" si="0"/>
        <v>59.928601</v>
      </c>
      <c r="H6" s="29">
        <f t="shared" si="0"/>
        <v>2819.998774</v>
      </c>
      <c r="I6" s="29">
        <f t="shared" si="0"/>
        <v>0.00122599999997419</v>
      </c>
      <c r="J6" s="16">
        <f t="shared" ref="J6:J18" si="1">H6/C6</f>
        <v>0.999999565248227</v>
      </c>
    </row>
    <row r="7" ht="35" customHeight="1" spans="1:10">
      <c r="A7" s="7" t="s">
        <v>14</v>
      </c>
      <c r="B7" s="5">
        <v>7</v>
      </c>
      <c r="C7" s="4">
        <f>SUM(D7:F7)</f>
        <v>35.401111</v>
      </c>
      <c r="D7" s="5">
        <v>0</v>
      </c>
      <c r="E7" s="5">
        <v>0</v>
      </c>
      <c r="F7" s="4">
        <v>35.401111</v>
      </c>
      <c r="G7" s="6"/>
      <c r="H7" s="6">
        <v>35.401111</v>
      </c>
      <c r="I7" s="4">
        <f>C7-H7</f>
        <v>0</v>
      </c>
      <c r="J7" s="16">
        <f t="shared" si="1"/>
        <v>1</v>
      </c>
    </row>
    <row r="8" ht="35" customHeight="1" spans="1:10">
      <c r="A8" s="2" t="s">
        <v>15</v>
      </c>
      <c r="B8" s="3">
        <v>8</v>
      </c>
      <c r="C8" s="4">
        <v>195.322889</v>
      </c>
      <c r="D8" s="5">
        <v>0</v>
      </c>
      <c r="E8" s="5">
        <v>70</v>
      </c>
      <c r="F8" s="4">
        <v>125.322889</v>
      </c>
      <c r="G8" s="6"/>
      <c r="H8" s="6">
        <v>195.322889</v>
      </c>
      <c r="I8" s="4">
        <f>C8-H8</f>
        <v>0</v>
      </c>
      <c r="J8" s="16">
        <f t="shared" si="1"/>
        <v>1</v>
      </c>
    </row>
    <row r="9" ht="35" customHeight="1" spans="1:10">
      <c r="A9" s="7" t="s">
        <v>16</v>
      </c>
      <c r="B9" s="5">
        <v>17</v>
      </c>
      <c r="C9" s="4">
        <v>334.443757</v>
      </c>
      <c r="D9" s="5">
        <v>0</v>
      </c>
      <c r="E9" s="5">
        <v>100</v>
      </c>
      <c r="F9" s="4">
        <v>234.443757</v>
      </c>
      <c r="G9" s="8"/>
      <c r="H9" s="6">
        <v>334.443757</v>
      </c>
      <c r="I9" s="4">
        <f t="shared" ref="I7:I18" si="2">C9-H9</f>
        <v>0</v>
      </c>
      <c r="J9" s="16">
        <f t="shared" si="1"/>
        <v>1</v>
      </c>
    </row>
    <row r="10" ht="35" customHeight="1" spans="1:10">
      <c r="A10" s="7" t="s">
        <v>17</v>
      </c>
      <c r="B10" s="5">
        <v>2</v>
      </c>
      <c r="C10" s="4">
        <f>SUM(D10:F10)</f>
        <v>21</v>
      </c>
      <c r="D10" s="5">
        <v>16</v>
      </c>
      <c r="E10" s="5">
        <v>0</v>
      </c>
      <c r="F10" s="4">
        <v>5</v>
      </c>
      <c r="G10" s="9"/>
      <c r="H10" s="4">
        <v>21</v>
      </c>
      <c r="I10" s="4">
        <f t="shared" si="2"/>
        <v>0</v>
      </c>
      <c r="J10" s="16">
        <f t="shared" si="1"/>
        <v>1</v>
      </c>
    </row>
    <row r="11" ht="35" customHeight="1" spans="1:10">
      <c r="A11" s="7" t="s">
        <v>18</v>
      </c>
      <c r="B11" s="10">
        <v>12</v>
      </c>
      <c r="C11" s="4">
        <v>391.160576</v>
      </c>
      <c r="D11" s="5">
        <v>0</v>
      </c>
      <c r="E11" s="5">
        <v>160</v>
      </c>
      <c r="F11" s="4">
        <v>231.160576</v>
      </c>
      <c r="G11" s="8"/>
      <c r="H11" s="6">
        <v>391.160576</v>
      </c>
      <c r="I11" s="4">
        <f t="shared" si="2"/>
        <v>0</v>
      </c>
      <c r="J11" s="16">
        <f t="shared" si="1"/>
        <v>1</v>
      </c>
    </row>
    <row r="12" ht="35" customHeight="1" spans="1:10">
      <c r="A12" s="2" t="s">
        <v>19</v>
      </c>
      <c r="B12" s="3">
        <v>12</v>
      </c>
      <c r="C12" s="4">
        <v>341.437523</v>
      </c>
      <c r="D12" s="5">
        <v>0</v>
      </c>
      <c r="E12" s="5">
        <v>204</v>
      </c>
      <c r="F12" s="4">
        <v>137.437523</v>
      </c>
      <c r="G12" s="8"/>
      <c r="H12" s="6">
        <v>341.437523</v>
      </c>
      <c r="I12" s="4">
        <f t="shared" si="2"/>
        <v>0</v>
      </c>
      <c r="J12" s="16">
        <f t="shared" si="1"/>
        <v>1</v>
      </c>
    </row>
    <row r="13" ht="35" customHeight="1" spans="1:10">
      <c r="A13" s="7" t="s">
        <v>20</v>
      </c>
      <c r="B13" s="5">
        <v>9</v>
      </c>
      <c r="C13" s="4">
        <v>255.768077</v>
      </c>
      <c r="D13" s="5">
        <v>0</v>
      </c>
      <c r="E13" s="5">
        <v>170</v>
      </c>
      <c r="F13" s="4">
        <v>85.768077</v>
      </c>
      <c r="G13" s="6">
        <v>4.8</v>
      </c>
      <c r="H13" s="6">
        <v>255.768077</v>
      </c>
      <c r="I13" s="4">
        <f t="shared" si="2"/>
        <v>0</v>
      </c>
      <c r="J13" s="16">
        <f t="shared" si="1"/>
        <v>1</v>
      </c>
    </row>
    <row r="14" ht="35" customHeight="1" spans="1:10">
      <c r="A14" s="2" t="s">
        <v>21</v>
      </c>
      <c r="B14" s="3">
        <v>14</v>
      </c>
      <c r="C14" s="4">
        <v>449.63902</v>
      </c>
      <c r="D14" s="5">
        <v>0</v>
      </c>
      <c r="E14" s="5">
        <v>237</v>
      </c>
      <c r="F14" s="4">
        <v>212.63902</v>
      </c>
      <c r="G14" s="6">
        <v>21.520683</v>
      </c>
      <c r="H14" s="6">
        <v>449.63902</v>
      </c>
      <c r="I14" s="4">
        <f t="shared" si="2"/>
        <v>0</v>
      </c>
      <c r="J14" s="16">
        <f t="shared" si="1"/>
        <v>1</v>
      </c>
    </row>
    <row r="15" ht="35" customHeight="1" spans="1:10">
      <c r="A15" s="2" t="s">
        <v>22</v>
      </c>
      <c r="B15" s="3">
        <v>9</v>
      </c>
      <c r="C15" s="4">
        <v>253.101932</v>
      </c>
      <c r="D15" s="5">
        <v>0</v>
      </c>
      <c r="E15" s="5">
        <v>119</v>
      </c>
      <c r="F15" s="4">
        <v>134.101932</v>
      </c>
      <c r="G15" s="6">
        <v>33.607918</v>
      </c>
      <c r="H15" s="6">
        <v>253.101932</v>
      </c>
      <c r="I15" s="4">
        <f t="shared" si="2"/>
        <v>0</v>
      </c>
      <c r="J15" s="16">
        <f t="shared" si="1"/>
        <v>1</v>
      </c>
    </row>
    <row r="16" ht="35" customHeight="1" spans="1:10">
      <c r="A16" s="7" t="s">
        <v>23</v>
      </c>
      <c r="B16" s="5">
        <v>7</v>
      </c>
      <c r="C16" s="4">
        <v>540.701226</v>
      </c>
      <c r="D16" s="5">
        <v>0</v>
      </c>
      <c r="E16" s="5">
        <v>259</v>
      </c>
      <c r="F16" s="4">
        <v>281.701226</v>
      </c>
      <c r="G16" s="9"/>
      <c r="H16" s="4">
        <v>540.7</v>
      </c>
      <c r="I16" s="4">
        <f t="shared" si="2"/>
        <v>0.00122599999997419</v>
      </c>
      <c r="J16" s="16">
        <f t="shared" si="1"/>
        <v>0.999997732574033</v>
      </c>
    </row>
    <row r="17" ht="35" customHeight="1" spans="1:10">
      <c r="A17" s="2" t="s">
        <v>24</v>
      </c>
      <c r="B17" s="3">
        <v>4</v>
      </c>
      <c r="C17" s="4">
        <v>0.855556</v>
      </c>
      <c r="D17" s="5">
        <v>0</v>
      </c>
      <c r="E17" s="5">
        <v>0</v>
      </c>
      <c r="F17" s="4">
        <v>0.855556</v>
      </c>
      <c r="G17" s="3"/>
      <c r="H17" s="6">
        <v>0.855556</v>
      </c>
      <c r="I17" s="4">
        <f t="shared" si="2"/>
        <v>0</v>
      </c>
      <c r="J17" s="16">
        <f t="shared" si="1"/>
        <v>1</v>
      </c>
    </row>
    <row r="18" ht="35" customHeight="1" spans="1:10">
      <c r="A18" s="7" t="s">
        <v>25</v>
      </c>
      <c r="B18" s="5">
        <v>4</v>
      </c>
      <c r="C18" s="4">
        <f>SUM(D18:F18)</f>
        <v>1.168333</v>
      </c>
      <c r="D18" s="5">
        <v>0</v>
      </c>
      <c r="E18" s="5">
        <v>0</v>
      </c>
      <c r="F18" s="4">
        <v>1.168333</v>
      </c>
      <c r="G18" s="3"/>
      <c r="H18" s="6">
        <v>1.168333</v>
      </c>
      <c r="I18" s="4">
        <f t="shared" si="2"/>
        <v>0</v>
      </c>
      <c r="J18" s="16">
        <f t="shared" si="1"/>
        <v>1</v>
      </c>
    </row>
    <row r="19" ht="43" customHeight="1" spans="1:10">
      <c r="A19" s="20"/>
      <c r="C19" s="20"/>
      <c r="D19" s="20"/>
      <c r="E19" s="20"/>
      <c r="F19" s="20"/>
      <c r="G19" s="20"/>
      <c r="I19" s="20"/>
      <c r="J19" s="20"/>
    </row>
    <row r="20" ht="43" hidden="1" customHeight="1" spans="1:10">
      <c r="A20" s="30" t="s">
        <v>26</v>
      </c>
      <c r="B20" s="30"/>
      <c r="C20" s="30"/>
      <c r="D20" s="30"/>
      <c r="E20" s="30"/>
      <c r="F20" s="30"/>
      <c r="G20" s="30"/>
      <c r="H20" s="31"/>
      <c r="I20" s="30"/>
      <c r="J20" s="30"/>
    </row>
    <row r="21" ht="35" customHeight="1"/>
    <row r="22" ht="35" customHeight="1"/>
    <row r="23" ht="20" customHeight="1" spans="1:10">
      <c r="A23" s="20"/>
      <c r="C23" s="20"/>
      <c r="D23" s="20"/>
      <c r="E23" s="20"/>
      <c r="F23" s="20"/>
      <c r="G23" s="20"/>
      <c r="I23" s="20"/>
      <c r="J23" s="20"/>
    </row>
  </sheetData>
  <sortState ref="A7:J15">
    <sortCondition ref="J7:J15" descending="1"/>
  </sortState>
  <mergeCells count="14">
    <mergeCell ref="A1:J1"/>
    <mergeCell ref="A2:J2"/>
    <mergeCell ref="A3:J3"/>
    <mergeCell ref="D4:F4"/>
    <mergeCell ref="A19:J19"/>
    <mergeCell ref="A20:J20"/>
    <mergeCell ref="A23:J23"/>
    <mergeCell ref="A4:A5"/>
    <mergeCell ref="B4:B5"/>
    <mergeCell ref="C4:C5"/>
    <mergeCell ref="G4:G5"/>
    <mergeCell ref="H4:H5"/>
    <mergeCell ref="I4:I5"/>
    <mergeCell ref="J4:J5"/>
  </mergeCells>
  <pageMargins left="0.751388888888889" right="0.393055555555556" top="0.4125" bottom="0.4125" header="0.507638888888889" footer="0.507638888888889"/>
  <pageSetup paperSize="9" scale="75" orientation="landscape" horizontalDpi="600"/>
  <headerFooter alignWithMargins="0">
    <oddFooter>&amp;C第 &amp;P 页，共 &amp;N 页</oddFooter>
  </headerFooter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A1" sqref="A1:J9"/>
    </sheetView>
  </sheetViews>
  <sheetFormatPr defaultColWidth="9" defaultRowHeight="14.25"/>
  <cols>
    <col min="1" max="2" width="9" style="1"/>
    <col min="3" max="3" width="17.375" style="1" customWidth="1"/>
    <col min="4" max="5" width="9" style="1"/>
    <col min="6" max="6" width="13.375" style="1" customWidth="1"/>
    <col min="7" max="7" width="9.125" style="1"/>
    <col min="8" max="8" width="11" style="1" customWidth="1"/>
    <col min="9" max="9" width="11.25" style="1" customWidth="1"/>
    <col min="10" max="10" width="10.75" style="1" customWidth="1"/>
    <col min="11" max="16384" width="9" style="1"/>
  </cols>
  <sheetData>
    <row r="1" ht="18.75" spans="1:10">
      <c r="A1" s="2" t="s">
        <v>15</v>
      </c>
      <c r="B1" s="3">
        <v>8</v>
      </c>
      <c r="C1" s="4">
        <v>195.322889</v>
      </c>
      <c r="D1" s="5">
        <v>0</v>
      </c>
      <c r="E1" s="5">
        <v>70</v>
      </c>
      <c r="F1" s="4">
        <v>125.322889</v>
      </c>
      <c r="G1" s="6"/>
      <c r="H1" s="6">
        <v>195.322889</v>
      </c>
      <c r="I1" s="4">
        <f t="shared" ref="I1:I9" si="0">C1-H1</f>
        <v>0</v>
      </c>
      <c r="J1" s="16">
        <f t="shared" ref="J1:J9" si="1">H1/C1</f>
        <v>1</v>
      </c>
    </row>
    <row r="2" ht="18.75" spans="1:11">
      <c r="A2" s="7" t="s">
        <v>14</v>
      </c>
      <c r="B2" s="5">
        <v>7</v>
      </c>
      <c r="C2" s="4">
        <f>SUM(D2:F2)</f>
        <v>35.401111</v>
      </c>
      <c r="D2" s="5">
        <v>0</v>
      </c>
      <c r="E2" s="5">
        <v>0</v>
      </c>
      <c r="F2" s="4">
        <v>35.401111</v>
      </c>
      <c r="G2" s="6"/>
      <c r="H2" s="6">
        <v>35.401111</v>
      </c>
      <c r="I2" s="4">
        <f t="shared" si="0"/>
        <v>0</v>
      </c>
      <c r="J2" s="16">
        <f t="shared" si="1"/>
        <v>1</v>
      </c>
      <c r="K2" s="17"/>
    </row>
    <row r="3" ht="18.75" spans="1:11">
      <c r="A3" s="7" t="s">
        <v>16</v>
      </c>
      <c r="B3" s="5">
        <v>17</v>
      </c>
      <c r="C3" s="4">
        <v>334.443757</v>
      </c>
      <c r="D3" s="5">
        <v>0</v>
      </c>
      <c r="E3" s="5">
        <v>100</v>
      </c>
      <c r="F3" s="4">
        <v>234.443757</v>
      </c>
      <c r="G3" s="8">
        <v>8.488235</v>
      </c>
      <c r="H3" s="6">
        <v>334.443757</v>
      </c>
      <c r="I3" s="4">
        <f t="shared" si="0"/>
        <v>0</v>
      </c>
      <c r="J3" s="16">
        <f t="shared" si="1"/>
        <v>1</v>
      </c>
      <c r="K3" s="17"/>
    </row>
    <row r="4" ht="18.75" spans="1:11">
      <c r="A4" s="7" t="s">
        <v>17</v>
      </c>
      <c r="B4" s="5">
        <v>1</v>
      </c>
      <c r="C4" s="4">
        <f>SUM(D4:F4)</f>
        <v>21</v>
      </c>
      <c r="D4" s="5">
        <v>16</v>
      </c>
      <c r="E4" s="5">
        <v>0</v>
      </c>
      <c r="F4" s="4">
        <v>5</v>
      </c>
      <c r="G4" s="9">
        <v>0.977546</v>
      </c>
      <c r="H4" s="4">
        <v>21</v>
      </c>
      <c r="I4" s="4">
        <f t="shared" si="0"/>
        <v>0</v>
      </c>
      <c r="J4" s="16">
        <f t="shared" si="1"/>
        <v>1</v>
      </c>
      <c r="K4" s="17"/>
    </row>
    <row r="5" ht="18.75" spans="1:11">
      <c r="A5" s="7" t="s">
        <v>18</v>
      </c>
      <c r="B5" s="10">
        <v>12</v>
      </c>
      <c r="C5" s="4">
        <v>391.160576</v>
      </c>
      <c r="D5" s="5">
        <v>0</v>
      </c>
      <c r="E5" s="5">
        <v>160</v>
      </c>
      <c r="F5" s="4">
        <v>231.160576</v>
      </c>
      <c r="G5" s="8">
        <v>23.25358</v>
      </c>
      <c r="H5" s="6">
        <v>391.160576</v>
      </c>
      <c r="I5" s="4">
        <f t="shared" si="0"/>
        <v>0</v>
      </c>
      <c r="J5" s="16">
        <f t="shared" si="1"/>
        <v>1</v>
      </c>
      <c r="K5" s="17"/>
    </row>
    <row r="6" ht="18.75" spans="1:11">
      <c r="A6" s="2" t="s">
        <v>19</v>
      </c>
      <c r="B6" s="3">
        <v>12</v>
      </c>
      <c r="C6" s="4">
        <v>341.437523</v>
      </c>
      <c r="D6" s="5">
        <v>0</v>
      </c>
      <c r="E6" s="5">
        <v>204</v>
      </c>
      <c r="F6" s="4">
        <v>137.437523</v>
      </c>
      <c r="G6" s="8">
        <v>72.88</v>
      </c>
      <c r="H6" s="6">
        <v>341.437523</v>
      </c>
      <c r="I6" s="4">
        <f t="shared" si="0"/>
        <v>0</v>
      </c>
      <c r="J6" s="16">
        <f t="shared" si="1"/>
        <v>1</v>
      </c>
      <c r="K6" s="17"/>
    </row>
    <row r="7" ht="18.75" spans="1:11">
      <c r="A7" s="7" t="s">
        <v>20</v>
      </c>
      <c r="B7" s="5">
        <v>9</v>
      </c>
      <c r="C7" s="4">
        <v>255.768077</v>
      </c>
      <c r="D7" s="5">
        <v>0</v>
      </c>
      <c r="E7" s="5">
        <v>170</v>
      </c>
      <c r="F7" s="4">
        <v>85.768077</v>
      </c>
      <c r="G7" s="8">
        <v>12.79515</v>
      </c>
      <c r="H7" s="6">
        <v>250.968077</v>
      </c>
      <c r="I7" s="4">
        <f t="shared" si="0"/>
        <v>4.80000000000001</v>
      </c>
      <c r="J7" s="16">
        <f t="shared" si="1"/>
        <v>0.981232998049244</v>
      </c>
      <c r="K7" s="17"/>
    </row>
    <row r="8" ht="18.75" spans="1:11">
      <c r="A8" s="2" t="s">
        <v>21</v>
      </c>
      <c r="B8" s="3">
        <v>14</v>
      </c>
      <c r="C8" s="4">
        <v>449.63902</v>
      </c>
      <c r="D8" s="5">
        <v>0</v>
      </c>
      <c r="E8" s="5">
        <v>237</v>
      </c>
      <c r="F8" s="4">
        <v>212.63902</v>
      </c>
      <c r="G8" s="8">
        <v>19.8</v>
      </c>
      <c r="H8" s="6">
        <v>428.118337</v>
      </c>
      <c r="I8" s="4">
        <f t="shared" si="0"/>
        <v>21.520683</v>
      </c>
      <c r="J8" s="16">
        <f t="shared" si="1"/>
        <v>0.952137866059756</v>
      </c>
      <c r="K8" s="17"/>
    </row>
    <row r="9" ht="18.75" spans="1:11">
      <c r="A9" s="2" t="s">
        <v>22</v>
      </c>
      <c r="B9" s="3">
        <v>9</v>
      </c>
      <c r="C9" s="4">
        <v>253.101932</v>
      </c>
      <c r="D9" s="5">
        <v>0</v>
      </c>
      <c r="E9" s="5">
        <v>119</v>
      </c>
      <c r="F9" s="4">
        <v>134.101932</v>
      </c>
      <c r="G9" s="8"/>
      <c r="H9" s="6">
        <v>219.49</v>
      </c>
      <c r="I9" s="4">
        <f t="shared" si="0"/>
        <v>33.611932</v>
      </c>
      <c r="J9" s="16">
        <f t="shared" si="1"/>
        <v>0.867200018054386</v>
      </c>
      <c r="K9" s="17"/>
    </row>
    <row r="10" ht="18.75" spans="1:10">
      <c r="A10" s="11"/>
      <c r="B10" s="12"/>
      <c r="C10" s="13"/>
      <c r="D10" s="14"/>
      <c r="E10" s="14"/>
      <c r="F10" s="13"/>
      <c r="G10" s="15"/>
      <c r="H10" s="15"/>
      <c r="I10" s="13"/>
      <c r="J10" s="18"/>
    </row>
  </sheetData>
  <sortState ref="A1:J10">
    <sortCondition ref="J1:J10" descending="1"/>
  </sortState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2019-01-23T09:16:00Z</dcterms:created>
  <dcterms:modified xsi:type="dcterms:W3CDTF">2019-01-23T09:16:18Z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  <property fmtid="{D5CDD505-2E9C-101B-9397-08002B2CF9AE}" pid="3" name="KSOReadingLayout">
    <vt:bool>true</vt:bool>
  </property>
  <property fmtid="{D5CDD505-2E9C-101B-9397-08002B2CF9AE}" pid="4" name="KSORubyTemplateID">
    <vt:lpwstr>11</vt:lpwstr>
  </property>
</Properties>
</file>